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Isabel Negrão\Desktop\"/>
    </mc:Choice>
  </mc:AlternateContent>
  <workbookProtection workbookAlgorithmName="SHA-512" workbookHashValue="WipNeWW7CGgzWnvrtotrw1FEE9tTv9FMDefzd30p3zJVNUDY3jbrWcaZFeVEkPBlA1fSNinC46og0BXn3wWsbw==" workbookSaltValue="kqq4XG4H6HEWQdU/a6d0dg==" workbookSpinCount="100000" lockStructure="1"/>
  <bookViews>
    <workbookView xWindow="0" yWindow="0" windowWidth="20490" windowHeight="8220"/>
  </bookViews>
  <sheets>
    <sheet name="Início - Instruções" sheetId="7" r:id="rId1"/>
    <sheet name="CALCULADOR" sheetId="5" r:id="rId2"/>
    <sheet name="Config" sheetId="3" state="hidden" r:id="rId3"/>
  </sheets>
  <definedNames>
    <definedName name="_xlnm.Print_Area" localSheetId="1">CALCULADOR!$A$1:$W$24</definedName>
  </definedNames>
  <calcPr calcId="162913"/>
</workbook>
</file>

<file path=xl/calcChain.xml><?xml version="1.0" encoding="utf-8"?>
<calcChain xmlns="http://schemas.openxmlformats.org/spreadsheetml/2006/main">
  <c r="O8" i="5" l="1"/>
  <c r="I4" i="5"/>
  <c r="B10" i="5" l="1"/>
  <c r="O15" i="5" l="1"/>
  <c r="O14" i="5"/>
  <c r="I12" i="5"/>
  <c r="O12" i="5" s="1"/>
  <c r="U11" i="5"/>
  <c r="I11" i="5"/>
  <c r="O11" i="5" s="1"/>
  <c r="I10" i="5"/>
  <c r="O10" i="5" s="1"/>
  <c r="I6" i="5"/>
  <c r="O6" i="5" s="1"/>
  <c r="O5" i="5"/>
  <c r="O4" i="5"/>
  <c r="S17" i="5" l="1"/>
  <c r="S4" i="5" s="1"/>
  <c r="S12" i="5" s="1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</calcChain>
</file>

<file path=xl/sharedStrings.xml><?xml version="1.0" encoding="utf-8"?>
<sst xmlns="http://schemas.openxmlformats.org/spreadsheetml/2006/main" count="54" uniqueCount="42">
  <si>
    <t>Instruções de Preenchimento</t>
  </si>
  <si>
    <t>ATENÇÃO: Os cálculos efectuados por este calculador de médias não constituem cálculos oficiais, pelo que, os resultados apresentados poderão não ser os correctos. Este calculador tem um objectivo meramente informativo e não possui qualquer validade oficial.</t>
  </si>
  <si>
    <t>Cálculo da Média do Secundário para Acesso ao Ensino Superior e Nota de Candidatura (Secundário + Exames Nacionais).</t>
  </si>
  <si>
    <t>AP</t>
  </si>
  <si>
    <t>Sim</t>
  </si>
  <si>
    <t>Não</t>
  </si>
  <si>
    <t>Português</t>
  </si>
  <si>
    <t>Lingua Estrangeira</t>
  </si>
  <si>
    <t>Filosofia</t>
  </si>
  <si>
    <t>Bienal 1</t>
  </si>
  <si>
    <t>Bienal 2</t>
  </si>
  <si>
    <t>Opção 1</t>
  </si>
  <si>
    <t>10º Ano</t>
  </si>
  <si>
    <t>11º Ano</t>
  </si>
  <si>
    <t>12º Ano</t>
  </si>
  <si>
    <t>C60 - Ciências e Tecnologias</t>
  </si>
  <si>
    <t>CFD</t>
  </si>
  <si>
    <t>CI</t>
  </si>
  <si>
    <t>Acesso ao Ensino Superior</t>
  </si>
  <si>
    <t>Média do Secundário</t>
  </si>
  <si>
    <t>Média de Acesso Ens. Superior</t>
  </si>
  <si>
    <t>% Secundário</t>
  </si>
  <si>
    <t>% Exames</t>
  </si>
  <si>
    <t>%</t>
  </si>
  <si>
    <t>Valores</t>
  </si>
  <si>
    <t>Pontos</t>
  </si>
  <si>
    <t>Opção 2</t>
  </si>
  <si>
    <t>Validação</t>
  </si>
  <si>
    <t>EN Conta?</t>
  </si>
  <si>
    <t>A - Como funciona?</t>
  </si>
  <si>
    <t>B - Como preencher?</t>
  </si>
  <si>
    <t>2 - Existe uma área no canto inferior direito de cada folha designada por 'Validação', onde aparecerá a palavra Válido assim que todas as condições estiverem reunidas para o cálculo da média do secundário e da nota de candidatura ao ensino superior. Nesta caixa aparecerá também qualquer erro que possa ocorrer durante a colocação da informação.</t>
  </si>
  <si>
    <t>Notas Exames Nacionais</t>
  </si>
  <si>
    <t>2 - Seguir as indicações constantes no retângulo 'Validação' que ficará com fundo verde quando estiverem reunidas todas as condições para efetuar o calculo da média do Secundário e para Acesso ao Ensino Superior.</t>
  </si>
  <si>
    <t>C62 - Linguas e Humanidades</t>
  </si>
  <si>
    <t>Ed. Física</t>
  </si>
  <si>
    <t>Média?</t>
  </si>
  <si>
    <t>&lt;- Escolher o curso</t>
  </si>
  <si>
    <r>
      <rPr>
        <b/>
        <sz val="18"/>
        <color theme="0" tint="-0.34998626667073579"/>
        <rFont val="Calibri"/>
        <family val="2"/>
        <scheme val="minor"/>
      </rPr>
      <t>Calculador de Médias (Versão 7.0)</t>
    </r>
    <r>
      <rPr>
        <sz val="18"/>
        <color theme="0" tint="-0.34998626667073579"/>
        <rFont val="Calibri"/>
        <family val="2"/>
        <scheme val="minor"/>
      </rPr>
      <t xml:space="preserve">
Ensino Secundário</t>
    </r>
  </si>
  <si>
    <t>1 - Existem 9 campos com dois resultados possiveis  ou 'Sim' ou 'Não', todos estes campos têm obrigatoriamente que conter um destes valores.</t>
  </si>
  <si>
    <t xml:space="preserve"> 2017 - Calculador de Médias</t>
  </si>
  <si>
    <t xml:space="preserve">1 - Escolher a folha de cálculo - CALCULADOR (Escolher o curso):
              1.1 Curso de CIências de Tecnologias
              1.2 Curso de Línguas e Humanidades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</si>
</sst>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u/>
      <sz val="11"/>
      <color theme="10"/>
      <name val="Calibri"/>
      <family val="2"/>
    </font>
    <font>
      <u/>
      <sz val="11"/>
      <color theme="10"/>
      <name val="Century Gothic"/>
      <family val="2"/>
    </font>
    <font>
      <sz val="11"/>
      <color rgb="FF9933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8"/>
      <color theme="0" tint="-0.34998626667073579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sz val="20"/>
      <color theme="3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20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5"/>
      <color theme="3" tint="-0.499984740745262"/>
      <name val="Calibri"/>
      <family val="2"/>
      <scheme val="minor"/>
    </font>
    <font>
      <sz val="11"/>
      <color theme="8" tint="0.7999816888943144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/>
    <xf numFmtId="0" fontId="0" fillId="0" borderId="0" xfId="0" applyProtection="1"/>
    <xf numFmtId="9" fontId="0" fillId="0" borderId="0" xfId="0" applyNumberFormat="1"/>
    <xf numFmtId="0" fontId="0" fillId="0" borderId="2" xfId="0" applyBorder="1" applyProtection="1"/>
    <xf numFmtId="0" fontId="3" fillId="0" borderId="0" xfId="0" applyFont="1" applyProtection="1"/>
    <xf numFmtId="0" fontId="0" fillId="3" borderId="3" xfId="0" applyFill="1" applyBorder="1"/>
    <xf numFmtId="0" fontId="2" fillId="3" borderId="3" xfId="0" applyFont="1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</xf>
    <xf numFmtId="0" fontId="0" fillId="5" borderId="0" xfId="0" applyFill="1" applyProtection="1"/>
    <xf numFmtId="0" fontId="0" fillId="6" borderId="0" xfId="0" applyFill="1" applyProtection="1"/>
    <xf numFmtId="0" fontId="11" fillId="6" borderId="0" xfId="0" applyFont="1" applyFill="1" applyAlignment="1" applyProtection="1">
      <alignment vertical="center" wrapText="1"/>
    </xf>
    <xf numFmtId="0" fontId="2" fillId="6" borderId="0" xfId="0" applyFont="1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center" wrapText="1"/>
    </xf>
    <xf numFmtId="0" fontId="11" fillId="6" borderId="0" xfId="0" applyFont="1" applyFill="1" applyAlignment="1" applyProtection="1">
      <alignment horizontal="center" vertical="center" wrapText="1"/>
    </xf>
    <xf numFmtId="0" fontId="3" fillId="6" borderId="0" xfId="0" applyFont="1" applyFill="1" applyProtection="1"/>
    <xf numFmtId="0" fontId="0" fillId="6" borderId="0" xfId="0" applyFill="1" applyAlignment="1" applyProtection="1">
      <alignment horizontal="center" vertical="center"/>
    </xf>
    <xf numFmtId="0" fontId="0" fillId="6" borderId="0" xfId="0" applyFill="1" applyBorder="1" applyProtection="1"/>
    <xf numFmtId="0" fontId="14" fillId="6" borderId="0" xfId="0" applyFont="1" applyFill="1" applyProtection="1"/>
    <xf numFmtId="0" fontId="0" fillId="7" borderId="0" xfId="0" applyFill="1" applyBorder="1" applyAlignment="1" applyProtection="1">
      <alignment horizontal="center" vertical="center"/>
    </xf>
    <xf numFmtId="0" fontId="15" fillId="6" borderId="0" xfId="0" applyFont="1" applyFill="1" applyProtection="1"/>
    <xf numFmtId="0" fontId="0" fillId="0" borderId="0" xfId="0" applyFill="1" applyProtection="1"/>
    <xf numFmtId="0" fontId="17" fillId="6" borderId="0" xfId="0" applyFont="1" applyFill="1" applyAlignment="1" applyProtection="1">
      <alignment horizontal="center"/>
    </xf>
    <xf numFmtId="0" fontId="18" fillId="6" borderId="0" xfId="0" applyFont="1" applyFill="1" applyAlignment="1" applyProtection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9" fillId="6" borderId="0" xfId="0" applyFont="1" applyFill="1" applyProtection="1"/>
    <xf numFmtId="0" fontId="6" fillId="2" borderId="0" xfId="0" applyFont="1" applyFill="1" applyAlignment="1" applyProtection="1">
      <alignment horizontal="justify" vertical="center" wrapText="1"/>
    </xf>
    <xf numFmtId="0" fontId="5" fillId="0" borderId="0" xfId="2" applyFont="1" applyAlignment="1" applyProtection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wrapText="1"/>
    </xf>
    <xf numFmtId="0" fontId="7" fillId="0" borderId="0" xfId="0" applyFont="1" applyBorder="1" applyAlignment="1">
      <alignment horizontal="justify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0" fillId="9" borderId="0" xfId="0" applyFont="1" applyFill="1" applyAlignment="1" applyProtection="1">
      <alignment horizontal="center" vertical="center"/>
      <protection locked="0"/>
    </xf>
    <xf numFmtId="0" fontId="5" fillId="6" borderId="0" xfId="2" applyFont="1" applyFill="1" applyAlignment="1" applyProtection="1">
      <alignment horizontal="center"/>
    </xf>
    <xf numFmtId="0" fontId="11" fillId="6" borderId="0" xfId="0" applyFont="1" applyFill="1" applyAlignment="1" applyProtection="1">
      <alignment horizontal="center" vertical="center" wrapText="1"/>
    </xf>
    <xf numFmtId="0" fontId="11" fillId="6" borderId="7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wrapText="1"/>
    </xf>
    <xf numFmtId="0" fontId="12" fillId="6" borderId="0" xfId="0" applyFont="1" applyFill="1" applyAlignment="1" applyProtection="1">
      <alignment horizontal="center" vertical="center"/>
    </xf>
    <xf numFmtId="0" fontId="16" fillId="8" borderId="0" xfId="0" applyFont="1" applyFill="1" applyAlignment="1" applyProtection="1">
      <alignment horizontal="center" vertical="center"/>
    </xf>
    <xf numFmtId="0" fontId="13" fillId="6" borderId="0" xfId="0" applyFont="1" applyFill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/>
    </xf>
    <xf numFmtId="9" fontId="0" fillId="0" borderId="5" xfId="1" applyFont="1" applyFill="1" applyBorder="1" applyAlignment="1" applyProtection="1">
      <alignment horizontal="center" wrapText="1"/>
      <protection locked="0"/>
    </xf>
    <xf numFmtId="9" fontId="0" fillId="0" borderId="6" xfId="1" applyFont="1" applyFill="1" applyBorder="1" applyAlignment="1" applyProtection="1">
      <alignment horizontal="center" wrapText="1"/>
      <protection locked="0"/>
    </xf>
    <xf numFmtId="9" fontId="0" fillId="6" borderId="0" xfId="0" applyNumberFormat="1" applyFont="1" applyFill="1" applyAlignment="1" applyProtection="1">
      <alignment horizontal="center"/>
    </xf>
    <xf numFmtId="0" fontId="0" fillId="6" borderId="0" xfId="0" applyFont="1" applyFill="1" applyAlignment="1" applyProtection="1">
      <alignment horizontal="center"/>
    </xf>
    <xf numFmtId="0" fontId="16" fillId="8" borderId="0" xfId="0" applyFont="1" applyFill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</xf>
  </cellXfs>
  <cellStyles count="3">
    <cellStyle name="Hiperligação" xfId="2" builtinId="8"/>
    <cellStyle name="Normal" xfId="0" builtinId="0"/>
    <cellStyle name="Percentagem" xfId="1" builtinId="5"/>
  </cellStyles>
  <dxfs count="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35CE1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35CE1C"/>
      <color rgb="FFFF0000"/>
      <color rgb="FF28EC3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34</xdr:row>
      <xdr:rowOff>28575</xdr:rowOff>
    </xdr:from>
    <xdr:to>
      <xdr:col>4</xdr:col>
      <xdr:colOff>361606</xdr:colOff>
      <xdr:row>39</xdr:row>
      <xdr:rowOff>171313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505575"/>
          <a:ext cx="2752381" cy="1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rgb="FFFFFF99"/>
  </sheetPr>
  <dimension ref="A1:J55"/>
  <sheetViews>
    <sheetView showGridLines="0" tabSelected="1" workbookViewId="0">
      <selection activeCell="C56" sqref="C56"/>
    </sheetView>
  </sheetViews>
  <sheetFormatPr defaultRowHeight="15" x14ac:dyDescent="0.25"/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31" t="s">
        <v>38</v>
      </c>
      <c r="F2" s="31"/>
      <c r="G2" s="31"/>
      <c r="H2" s="31"/>
      <c r="I2" s="31"/>
      <c r="J2" s="31"/>
    </row>
    <row r="3" spans="1:10" x14ac:dyDescent="0.25">
      <c r="A3" s="1"/>
      <c r="B3" s="1"/>
      <c r="C3" s="1"/>
      <c r="D3" s="1"/>
      <c r="E3" s="31"/>
      <c r="F3" s="31"/>
      <c r="G3" s="31"/>
      <c r="H3" s="31"/>
      <c r="I3" s="31"/>
      <c r="J3" s="31"/>
    </row>
    <row r="4" spans="1:10" x14ac:dyDescent="0.25">
      <c r="A4" s="1"/>
      <c r="B4" s="1"/>
      <c r="C4" s="1"/>
      <c r="D4" s="1"/>
      <c r="E4" s="32"/>
      <c r="F4" s="32"/>
      <c r="G4" s="32"/>
      <c r="H4" s="32"/>
      <c r="I4" s="32"/>
      <c r="J4" s="32"/>
    </row>
    <row r="5" spans="1:10" x14ac:dyDescent="0.25">
      <c r="A5" s="1"/>
      <c r="B5" s="1"/>
      <c r="C5" s="1"/>
      <c r="D5" s="1"/>
      <c r="E5" s="33" t="s">
        <v>2</v>
      </c>
      <c r="F5" s="33"/>
      <c r="G5" s="33"/>
      <c r="H5" s="33"/>
      <c r="I5" s="33"/>
      <c r="J5" s="33"/>
    </row>
    <row r="6" spans="1:10" x14ac:dyDescent="0.25">
      <c r="A6" s="1"/>
      <c r="B6" s="1"/>
      <c r="C6" s="1"/>
      <c r="D6" s="1"/>
      <c r="E6" s="34"/>
      <c r="F6" s="34"/>
      <c r="G6" s="34"/>
      <c r="H6" s="34"/>
      <c r="I6" s="34"/>
      <c r="J6" s="34"/>
    </row>
    <row r="7" spans="1:10" x14ac:dyDescent="0.25">
      <c r="A7" s="1"/>
      <c r="B7" s="1"/>
      <c r="C7" s="1"/>
      <c r="D7" s="1"/>
      <c r="E7" s="34"/>
      <c r="F7" s="34"/>
      <c r="G7" s="34"/>
      <c r="H7" s="34"/>
      <c r="I7" s="34"/>
      <c r="J7" s="34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7" t="s">
        <v>29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0" x14ac:dyDescent="0.25">
      <c r="A13" s="35" t="s">
        <v>41</v>
      </c>
      <c r="B13" s="35"/>
      <c r="C13" s="35"/>
      <c r="D13" s="35"/>
      <c r="E13" s="35"/>
      <c r="F13" s="35"/>
      <c r="G13" s="35"/>
      <c r="H13" s="35"/>
      <c r="I13" s="35"/>
      <c r="J13" s="35"/>
    </row>
    <row r="14" spans="1:10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x14ac:dyDescent="0.25">
      <c r="A19" s="36" t="s">
        <v>31</v>
      </c>
      <c r="B19" s="36"/>
      <c r="C19" s="36"/>
      <c r="D19" s="36"/>
      <c r="E19" s="36"/>
      <c r="F19" s="36"/>
      <c r="G19" s="36"/>
      <c r="H19" s="36"/>
      <c r="I19" s="36"/>
      <c r="J19" s="36"/>
    </row>
    <row r="20" spans="1:1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</row>
    <row r="21" spans="1:10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1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</row>
    <row r="23" spans="1:1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spans="1:10" x14ac:dyDescent="0.25">
      <c r="A24" s="7" t="s">
        <v>30</v>
      </c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</row>
    <row r="26" spans="1:10" x14ac:dyDescent="0.25">
      <c r="A26" s="36" t="s">
        <v>39</v>
      </c>
      <c r="B26" s="36"/>
      <c r="C26" s="36"/>
      <c r="D26" s="36"/>
      <c r="E26" s="36"/>
      <c r="F26" s="36"/>
      <c r="G26" s="27"/>
      <c r="H26" s="27"/>
      <c r="I26" s="27"/>
      <c r="J26" s="27"/>
    </row>
    <row r="27" spans="1:10" x14ac:dyDescent="0.25">
      <c r="A27" s="36"/>
      <c r="B27" s="36"/>
      <c r="C27" s="36"/>
      <c r="D27" s="36"/>
      <c r="E27" s="36"/>
      <c r="F27" s="36"/>
      <c r="G27" s="27"/>
      <c r="H27" s="27"/>
      <c r="I27" s="27"/>
      <c r="J27" s="27"/>
    </row>
    <row r="28" spans="1:10" x14ac:dyDescent="0.25">
      <c r="A28" s="36"/>
      <c r="B28" s="36"/>
      <c r="C28" s="36"/>
      <c r="D28" s="36"/>
      <c r="E28" s="36"/>
      <c r="F28" s="36"/>
      <c r="G28" s="27"/>
      <c r="H28" s="27"/>
      <c r="I28" s="27"/>
      <c r="J28" s="27"/>
    </row>
    <row r="29" spans="1:10" x14ac:dyDescent="0.25">
      <c r="A29" s="36"/>
      <c r="B29" s="36"/>
      <c r="C29" s="36"/>
      <c r="D29" s="36"/>
      <c r="E29" s="36"/>
      <c r="F29" s="36"/>
      <c r="G29" s="27"/>
      <c r="H29" s="27"/>
      <c r="I29" s="27"/>
      <c r="J29" s="27"/>
    </row>
    <row r="30" spans="1:10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x14ac:dyDescent="0.25">
      <c r="A35" s="27"/>
      <c r="B35" s="27"/>
      <c r="C35" s="27"/>
      <c r="D35" s="27"/>
      <c r="E35" s="27"/>
      <c r="F35" s="36" t="s">
        <v>33</v>
      </c>
      <c r="G35" s="36"/>
      <c r="H35" s="36"/>
      <c r="I35" s="36"/>
      <c r="J35" s="36"/>
    </row>
    <row r="36" spans="1:10" x14ac:dyDescent="0.25">
      <c r="A36" s="27"/>
      <c r="B36" s="27"/>
      <c r="C36" s="27"/>
      <c r="D36" s="27"/>
      <c r="E36" s="27"/>
      <c r="F36" s="36"/>
      <c r="G36" s="36"/>
      <c r="H36" s="36"/>
      <c r="I36" s="36"/>
      <c r="J36" s="36"/>
    </row>
    <row r="37" spans="1:10" x14ac:dyDescent="0.25">
      <c r="A37" s="27"/>
      <c r="B37" s="27"/>
      <c r="C37" s="27"/>
      <c r="D37" s="27"/>
      <c r="E37" s="27"/>
      <c r="F37" s="36"/>
      <c r="G37" s="36"/>
      <c r="H37" s="36"/>
      <c r="I37" s="36"/>
      <c r="J37" s="36"/>
    </row>
    <row r="38" spans="1:10" x14ac:dyDescent="0.25">
      <c r="A38" s="27"/>
      <c r="B38" s="27"/>
      <c r="C38" s="27"/>
      <c r="D38" s="27"/>
      <c r="E38" s="27"/>
      <c r="F38" s="36"/>
      <c r="G38" s="36"/>
      <c r="H38" s="36"/>
      <c r="I38" s="36"/>
      <c r="J38" s="36"/>
    </row>
    <row r="39" spans="1:10" x14ac:dyDescent="0.25">
      <c r="A39" s="27"/>
      <c r="B39" s="27"/>
      <c r="C39" s="27"/>
      <c r="D39" s="27"/>
      <c r="E39" s="27"/>
      <c r="F39" s="36"/>
      <c r="G39" s="36"/>
      <c r="H39" s="36"/>
      <c r="I39" s="36"/>
      <c r="J39" s="36"/>
    </row>
    <row r="40" spans="1:10" x14ac:dyDescent="0.25">
      <c r="A40" s="27"/>
      <c r="B40" s="27"/>
      <c r="C40" s="27"/>
      <c r="D40" s="27"/>
      <c r="E40" s="27"/>
      <c r="F40" s="36"/>
      <c r="G40" s="36"/>
      <c r="H40" s="36"/>
      <c r="I40" s="36"/>
      <c r="J40" s="36"/>
    </row>
    <row r="41" spans="1:10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29" t="s">
        <v>1</v>
      </c>
      <c r="B50" s="29"/>
      <c r="C50" s="29"/>
      <c r="D50" s="29"/>
      <c r="E50" s="29"/>
      <c r="F50" s="29"/>
      <c r="G50" s="29"/>
      <c r="H50" s="29"/>
      <c r="I50" s="29"/>
      <c r="J50" s="29"/>
    </row>
    <row r="51" spans="1:10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</row>
    <row r="52" spans="1:10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ht="16.5" x14ac:dyDescent="0.3">
      <c r="A55" s="5"/>
      <c r="B55" s="2"/>
      <c r="C55" s="2"/>
      <c r="D55" s="2"/>
      <c r="E55" s="2"/>
      <c r="F55" s="2"/>
      <c r="G55" s="30"/>
      <c r="H55" s="30"/>
      <c r="I55" s="30"/>
      <c r="J55" s="30"/>
    </row>
  </sheetData>
  <mergeCells count="8">
    <mergeCell ref="A50:J52"/>
    <mergeCell ref="G55:J55"/>
    <mergeCell ref="E2:J4"/>
    <mergeCell ref="E5:J7"/>
    <mergeCell ref="A13:J17"/>
    <mergeCell ref="A19:J22"/>
    <mergeCell ref="A26:F29"/>
    <mergeCell ref="F35:J4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tabColor rgb="FF0070C0"/>
  </sheetPr>
  <dimension ref="A1:AA24"/>
  <sheetViews>
    <sheetView showGridLines="0" topLeftCell="C1" workbookViewId="0">
      <selection activeCell="S11" sqref="S11:T11"/>
    </sheetView>
  </sheetViews>
  <sheetFormatPr defaultRowHeight="15" x14ac:dyDescent="0.25"/>
  <cols>
    <col min="1" max="1" width="14.5703125" style="2" customWidth="1"/>
    <col min="2" max="2" width="14.42578125" style="2" customWidth="1"/>
    <col min="3" max="3" width="9.140625" style="2"/>
    <col min="4" max="4" width="2.5703125" style="2" customWidth="1"/>
    <col min="5" max="7" width="9.140625" style="2"/>
    <col min="8" max="8" width="1.7109375" style="2" customWidth="1"/>
    <col min="9" max="9" width="9.140625" style="2"/>
    <col min="10" max="10" width="1.7109375" style="2" customWidth="1"/>
    <col min="11" max="11" width="8.42578125" style="2" customWidth="1"/>
    <col min="12" max="12" width="1.7109375" style="2" customWidth="1"/>
    <col min="13" max="13" width="10" style="2" customWidth="1"/>
    <col min="14" max="14" width="1.7109375" style="2" customWidth="1"/>
    <col min="15" max="15" width="9.140625" style="2"/>
    <col min="16" max="16" width="1.7109375" style="2" customWidth="1"/>
    <col min="17" max="17" width="9.140625" style="2" customWidth="1"/>
    <col min="18" max="18" width="9.140625" style="2"/>
    <col min="19" max="22" width="9.5703125" style="2" customWidth="1"/>
    <col min="23" max="23" width="9.140625" style="2"/>
    <col min="24" max="24" width="9.140625" style="23"/>
    <col min="25" max="26" width="9.140625" style="2"/>
    <col min="27" max="27" width="9.140625" style="2" hidden="1" customWidth="1"/>
    <col min="28" max="16384" width="9.140625" style="2"/>
  </cols>
  <sheetData>
    <row r="1" spans="1:27" ht="26.25" customHeight="1" x14ac:dyDescent="0.25">
      <c r="A1" s="12"/>
      <c r="B1" s="37" t="s">
        <v>15</v>
      </c>
      <c r="C1" s="37"/>
      <c r="D1" s="37"/>
      <c r="E1" s="37"/>
      <c r="F1" s="37"/>
      <c r="G1" s="37"/>
      <c r="H1" s="12"/>
      <c r="I1" s="25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7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3"/>
      <c r="L2" s="12"/>
      <c r="M2" s="39" t="s">
        <v>32</v>
      </c>
      <c r="N2" s="12"/>
      <c r="O2" s="12"/>
      <c r="P2" s="12"/>
      <c r="Q2" s="41" t="s">
        <v>18</v>
      </c>
      <c r="R2" s="12"/>
      <c r="S2" s="12"/>
      <c r="T2" s="12"/>
      <c r="U2" s="12"/>
      <c r="V2" s="12"/>
      <c r="W2" s="12"/>
      <c r="AA2" s="2" t="s">
        <v>15</v>
      </c>
    </row>
    <row r="3" spans="1:27" ht="27.75" customHeight="1" x14ac:dyDescent="0.25">
      <c r="A3" s="12"/>
      <c r="B3" s="12"/>
      <c r="C3" s="12"/>
      <c r="D3" s="12"/>
      <c r="E3" s="14" t="s">
        <v>12</v>
      </c>
      <c r="F3" s="14" t="s">
        <v>13</v>
      </c>
      <c r="G3" s="14" t="s">
        <v>14</v>
      </c>
      <c r="H3" s="15"/>
      <c r="I3" s="16" t="s">
        <v>17</v>
      </c>
      <c r="J3" s="16"/>
      <c r="K3" s="16" t="s">
        <v>28</v>
      </c>
      <c r="L3" s="16"/>
      <c r="M3" s="40"/>
      <c r="N3" s="12"/>
      <c r="O3" s="14" t="s">
        <v>16</v>
      </c>
      <c r="P3" s="12"/>
      <c r="Q3" s="41"/>
      <c r="R3" s="12"/>
      <c r="S3" s="42" t="s">
        <v>19</v>
      </c>
      <c r="T3" s="42"/>
      <c r="U3" s="42"/>
      <c r="V3" s="42"/>
      <c r="W3" s="12"/>
    </row>
    <row r="4" spans="1:27" ht="17.25" x14ac:dyDescent="0.3">
      <c r="A4" s="12"/>
      <c r="B4" s="20" t="s">
        <v>6</v>
      </c>
      <c r="C4" s="12"/>
      <c r="D4" s="12"/>
      <c r="E4" s="9">
        <v>11</v>
      </c>
      <c r="F4" s="9">
        <v>11</v>
      </c>
      <c r="G4" s="9">
        <v>11</v>
      </c>
      <c r="H4" s="18"/>
      <c r="I4" s="21">
        <f>IF(COUNTBLANK(E4:G4)&lt;&gt;0,"",ROUND(AVERAGE(E4:G4),0))</f>
        <v>11</v>
      </c>
      <c r="J4" s="18"/>
      <c r="K4" s="18"/>
      <c r="L4" s="18"/>
      <c r="M4" s="9">
        <v>178</v>
      </c>
      <c r="N4" s="18"/>
      <c r="O4" s="21">
        <f>IF(COUNT(I4,M4)&lt;&gt;2,"",ROUND((I4*7+ROUND(M4/10,0)*3)/10,0))</f>
        <v>13</v>
      </c>
      <c r="P4" s="12"/>
      <c r="Q4" s="8" t="s">
        <v>5</v>
      </c>
      <c r="R4" s="12"/>
      <c r="S4" s="43" t="str">
        <f>IF(S17="Válido",IF(C17="Não",ROUND(AVERAGE(O4:O6,O8,O10:O12,O14:O15,O17),1),ROUND(AVERAGE(O4:O6,O8,O10:O12,O14:O15,O17),1)),"")</f>
        <v/>
      </c>
      <c r="T4" s="43"/>
      <c r="U4" s="43"/>
      <c r="V4" s="43"/>
      <c r="W4" s="12"/>
      <c r="AA4" s="2" t="s">
        <v>34</v>
      </c>
    </row>
    <row r="5" spans="1:27" ht="17.25" x14ac:dyDescent="0.3">
      <c r="A5" s="12"/>
      <c r="B5" s="20" t="s">
        <v>7</v>
      </c>
      <c r="C5" s="12"/>
      <c r="D5" s="12"/>
      <c r="E5" s="9">
        <v>10</v>
      </c>
      <c r="F5" s="9">
        <v>10</v>
      </c>
      <c r="G5" s="10"/>
      <c r="H5" s="18"/>
      <c r="I5" s="9"/>
      <c r="J5" s="18"/>
      <c r="K5" s="18"/>
      <c r="L5" s="18"/>
      <c r="M5" s="18"/>
      <c r="N5" s="18"/>
      <c r="O5" s="21">
        <f>IF(I5&lt;&gt;"",I5,IF(COUNT(E5,F5)&lt;&gt;2,"",ROUND(AVERAGE(E5:F5),0)))</f>
        <v>10</v>
      </c>
      <c r="P5" s="12"/>
      <c r="Q5" s="12"/>
      <c r="R5" s="12"/>
      <c r="S5" s="43"/>
      <c r="T5" s="43"/>
      <c r="U5" s="43"/>
      <c r="V5" s="43"/>
      <c r="W5" s="22" t="s">
        <v>24</v>
      </c>
    </row>
    <row r="6" spans="1:27" ht="17.25" x14ac:dyDescent="0.3">
      <c r="A6" s="12"/>
      <c r="B6" s="20" t="s">
        <v>8</v>
      </c>
      <c r="C6" s="12"/>
      <c r="D6" s="12"/>
      <c r="E6" s="9"/>
      <c r="F6" s="9"/>
      <c r="G6" s="10"/>
      <c r="H6" s="18"/>
      <c r="I6" s="21" t="str">
        <f>IF(COUNTBLANK(E6:F6)&lt;&gt;0,"",ROUND(AVERAGE(E6:F6),0))</f>
        <v/>
      </c>
      <c r="J6" s="18"/>
      <c r="K6" s="8" t="s">
        <v>5</v>
      </c>
      <c r="L6" s="18"/>
      <c r="M6" s="9"/>
      <c r="N6" s="18"/>
      <c r="O6" s="21" t="str">
        <f>IF(K6="Não",I6,IF(COUNT(I6,M6)&lt;&gt;2,"",ROUND((I6*7+ROUND(M6/10,0)*3)/10,0)))</f>
        <v/>
      </c>
      <c r="P6" s="12"/>
      <c r="Q6" s="8" t="s">
        <v>5</v>
      </c>
      <c r="R6" s="12"/>
      <c r="S6" s="12"/>
      <c r="T6" s="12"/>
      <c r="U6" s="12"/>
      <c r="V6" s="12"/>
      <c r="W6" s="12"/>
    </row>
    <row r="7" spans="1:27" ht="10.5" customHeight="1" x14ac:dyDescent="0.3">
      <c r="A7" s="12"/>
      <c r="B7" s="20"/>
      <c r="C7" s="24" t="s">
        <v>36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7" ht="17.25" x14ac:dyDescent="0.3">
      <c r="A8" s="12"/>
      <c r="B8" s="20" t="s">
        <v>35</v>
      </c>
      <c r="C8" s="8" t="s">
        <v>5</v>
      </c>
      <c r="D8" s="12"/>
      <c r="E8" s="9"/>
      <c r="F8" s="9"/>
      <c r="G8" s="9"/>
      <c r="H8" s="18"/>
      <c r="I8" s="9"/>
      <c r="J8" s="18"/>
      <c r="K8" s="18"/>
      <c r="L8" s="18"/>
      <c r="M8" s="18"/>
      <c r="N8" s="18"/>
      <c r="O8" s="21" t="str">
        <f>IF(C8="Não","Não",IF(I8&lt;&gt;"",I8,IF(COUNTBLANK(E8:G8)&lt;&gt;0,"",ROUND(AVERAGE(E8:G8),0))))</f>
        <v>Não</v>
      </c>
      <c r="P8" s="12"/>
      <c r="Q8" s="12"/>
      <c r="R8" s="12"/>
      <c r="S8" s="12"/>
      <c r="T8" s="12"/>
      <c r="U8" s="12"/>
      <c r="V8" s="12"/>
      <c r="W8" s="12"/>
    </row>
    <row r="9" spans="1:27" ht="21" x14ac:dyDescent="0.3">
      <c r="A9" s="12"/>
      <c r="B9" s="20"/>
      <c r="C9" s="12"/>
      <c r="D9" s="12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2"/>
      <c r="Q9" s="12"/>
      <c r="R9" s="12"/>
      <c r="S9" s="44" t="s">
        <v>20</v>
      </c>
      <c r="T9" s="44"/>
      <c r="U9" s="44"/>
      <c r="V9" s="44"/>
      <c r="W9" s="12"/>
    </row>
    <row r="10" spans="1:27" ht="17.25" customHeight="1" x14ac:dyDescent="0.3">
      <c r="A10" s="12"/>
      <c r="B10" s="20" t="str">
        <f>IF(OR(B1=AA2,B1=AA3),"Matemática A",IF(B1=AA4,"História A","Desenho A"))</f>
        <v>Matemática A</v>
      </c>
      <c r="C10" s="12"/>
      <c r="D10" s="12"/>
      <c r="E10" s="9"/>
      <c r="F10" s="9"/>
      <c r="G10" s="9"/>
      <c r="H10" s="18"/>
      <c r="I10" s="21" t="str">
        <f>IF(COUNTBLANK(E10:G10)&lt;&gt;0,"",ROUND(AVERAGE(E10:G10),0))</f>
        <v/>
      </c>
      <c r="J10" s="18"/>
      <c r="K10" s="18"/>
      <c r="L10" s="18"/>
      <c r="M10" s="9"/>
      <c r="N10" s="18"/>
      <c r="O10" s="21" t="str">
        <f>IF(COUNT(I10,M10)&lt;&gt;2,"",ROUND((I10*7+ROUND(M10/10,0)*3)/10,0))</f>
        <v/>
      </c>
      <c r="P10" s="12"/>
      <c r="Q10" s="8" t="s">
        <v>5</v>
      </c>
      <c r="R10" s="12"/>
      <c r="S10" s="45" t="s">
        <v>21</v>
      </c>
      <c r="T10" s="45"/>
      <c r="U10" s="45" t="s">
        <v>22</v>
      </c>
      <c r="V10" s="45"/>
      <c r="W10" s="12"/>
    </row>
    <row r="11" spans="1:27" ht="17.25" customHeight="1" x14ac:dyDescent="0.3">
      <c r="A11" s="12"/>
      <c r="B11" s="20" t="s">
        <v>9</v>
      </c>
      <c r="C11" s="12"/>
      <c r="D11" s="12"/>
      <c r="E11" s="9"/>
      <c r="F11" s="9"/>
      <c r="G11" s="10"/>
      <c r="H11" s="18"/>
      <c r="I11" s="21" t="str">
        <f>IF(COUNTBLANK(E11:F11)&lt;&gt;0,"",ROUND(AVERAGE(E11:F11),0))</f>
        <v/>
      </c>
      <c r="J11" s="18"/>
      <c r="K11" s="8" t="s">
        <v>4</v>
      </c>
      <c r="L11" s="18"/>
      <c r="M11" s="9"/>
      <c r="N11" s="18"/>
      <c r="O11" s="21" t="str">
        <f>IF(K11="Não",I11,IF(COUNT(I11,M11)&lt;&gt;2,"",ROUND((I11*7+ROUND(M11/10,0)*3)/10,0)))</f>
        <v/>
      </c>
      <c r="P11" s="12"/>
      <c r="Q11" s="8" t="s">
        <v>5</v>
      </c>
      <c r="R11" s="12"/>
      <c r="S11" s="46">
        <v>0.5</v>
      </c>
      <c r="T11" s="47"/>
      <c r="U11" s="48">
        <f>1-S11</f>
        <v>0.5</v>
      </c>
      <c r="V11" s="49"/>
      <c r="W11" s="12"/>
    </row>
    <row r="12" spans="1:27" ht="17.25" customHeight="1" x14ac:dyDescent="0.3">
      <c r="A12" s="12"/>
      <c r="B12" s="20" t="s">
        <v>10</v>
      </c>
      <c r="C12" s="12"/>
      <c r="D12" s="12"/>
      <c r="E12" s="9"/>
      <c r="F12" s="9"/>
      <c r="G12" s="10"/>
      <c r="H12" s="18"/>
      <c r="I12" s="21" t="str">
        <f>IF(COUNTBLANK(E12:F12)&lt;&gt;0,"",ROUND(AVERAGE(E12:F12),0))</f>
        <v/>
      </c>
      <c r="J12" s="18"/>
      <c r="K12" s="8" t="s">
        <v>4</v>
      </c>
      <c r="L12" s="18"/>
      <c r="M12" s="9"/>
      <c r="N12" s="18"/>
      <c r="O12" s="21" t="str">
        <f>IF(K12="Não",I12,IF(COUNT(I12,M12)&lt;&gt;2,"",ROUND((I12*7+ROUND(M12/10,0)*3)/10,0)))</f>
        <v/>
      </c>
      <c r="P12" s="12"/>
      <c r="Q12" s="8" t="s">
        <v>5</v>
      </c>
      <c r="R12" s="12"/>
      <c r="S12" s="50" t="str">
        <f>IF(S17="Válido",ROUND(S4*10*S11+((IF(Q4="Sim",M4,0)+IF(Q6="Sim",M6,0)+IF(Q10="Sim",M10,0)+IF(Q11="Sim",M11,0)+IF(Q12="Sim",M12,0))/COUNTIF(Q4:Q12,"=Sim")*U11),0),"")</f>
        <v/>
      </c>
      <c r="T12" s="50"/>
      <c r="U12" s="50"/>
      <c r="V12" s="50"/>
      <c r="W12" s="12"/>
    </row>
    <row r="13" spans="1:27" ht="21" customHeight="1" x14ac:dyDescent="0.3">
      <c r="A13" s="12"/>
      <c r="B13" s="2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50"/>
      <c r="T13" s="50"/>
      <c r="U13" s="50"/>
      <c r="V13" s="50"/>
      <c r="W13" s="22" t="s">
        <v>25</v>
      </c>
    </row>
    <row r="14" spans="1:27" ht="17.25" x14ac:dyDescent="0.3">
      <c r="A14" s="12"/>
      <c r="B14" s="20" t="s">
        <v>11</v>
      </c>
      <c r="C14" s="12"/>
      <c r="D14" s="12"/>
      <c r="E14" s="11"/>
      <c r="F14" s="11"/>
      <c r="G14" s="8"/>
      <c r="H14" s="12"/>
      <c r="I14" s="19"/>
      <c r="J14" s="12"/>
      <c r="K14" s="12"/>
      <c r="L14" s="12"/>
      <c r="M14" s="12"/>
      <c r="N14" s="12"/>
      <c r="O14" s="21" t="str">
        <f>IF(G14="","",G14)</f>
        <v/>
      </c>
      <c r="P14" s="12"/>
      <c r="Q14" s="12"/>
      <c r="R14" s="12"/>
      <c r="S14" s="12"/>
      <c r="T14" s="12"/>
      <c r="U14" s="12"/>
      <c r="V14" s="12"/>
      <c r="W14" s="12"/>
    </row>
    <row r="15" spans="1:27" ht="17.25" x14ac:dyDescent="0.3">
      <c r="A15" s="12"/>
      <c r="B15" s="20" t="s">
        <v>26</v>
      </c>
      <c r="C15" s="12"/>
      <c r="D15" s="12"/>
      <c r="E15" s="11"/>
      <c r="F15" s="11"/>
      <c r="G15" s="8"/>
      <c r="H15" s="12"/>
      <c r="I15" s="19"/>
      <c r="J15" s="12"/>
      <c r="K15" s="12"/>
      <c r="L15" s="12"/>
      <c r="M15" s="12"/>
      <c r="N15" s="12"/>
      <c r="O15" s="21" t="str">
        <f>IF(G15="","",G15)</f>
        <v/>
      </c>
      <c r="P15" s="12"/>
      <c r="Q15" s="12"/>
      <c r="R15" s="12"/>
      <c r="S15" s="12"/>
      <c r="T15" s="12"/>
      <c r="U15" s="12"/>
      <c r="V15" s="12"/>
      <c r="W15" s="12"/>
    </row>
    <row r="16" spans="1:27" ht="21" customHeight="1" x14ac:dyDescent="0.3">
      <c r="A16" s="12"/>
      <c r="B16" s="20"/>
      <c r="C16" s="2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45" t="s">
        <v>27</v>
      </c>
      <c r="T16" s="45"/>
      <c r="U16" s="45"/>
      <c r="V16" s="45"/>
      <c r="W16" s="12"/>
    </row>
    <row r="17" spans="1:23" ht="17.25" x14ac:dyDescent="0.3">
      <c r="A17" s="12"/>
      <c r="B17" s="20"/>
      <c r="C17" s="28" t="s">
        <v>5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28" t="s">
        <v>5</v>
      </c>
      <c r="P17" s="12"/>
      <c r="Q17" s="12"/>
      <c r="R17" s="12"/>
      <c r="S17" s="51" t="str">
        <f>IF(OR(C17="",K6="",K11="",K12="",Q4="",Q6="",Q10="",Q11="",Q12=""),"Há pelo menos um campos de Sim ou Não que está vazio, todos os campos de controlo devem ter invariavelmente um dos valores Sim ou Não.",IF(COUNTIF(K6:K12,"=Sim")&lt;&gt;2,"Apenas duas disciplinas bienais podem ser consideradas com exames nacionais, por favor reformule os campos abaixo de 'EN Conta?'",IF(OR(O4="",O5="",O6="",O8="",O10="",O11="",O12="",O14="",O15=""),"Todas as CFD's têm que ter um valor superior ou igual a 10, existem CFD's vazias.",IF(OR(O4&lt;10,O5&lt;10,O6&lt;10,O8&lt;10,O10&lt;10,O11&lt;10,O12&lt;10,O14&lt;10,O15&lt;10),"Existem CFD's inferiores a 10 valores, por favor verifique os valores, todas as CFD's devem ser superiores a 10 valores",IF(COUNTIF(Q4:Q12,"=Sim")=0,"Não definiu nenhum exame como Acesso ao Ensino Superior, defina Sim em pelo menos um exame para AES.",IF(C17="Sim",IF(OR(O17="",O17&lt;10),"Está definido que se vai usar a disciplina de Área Projeto, por favor verifica que a nota está atribuida e que é maior que 10","Válido"),"Válido"))))))</f>
        <v>Todas as CFD's têm que ter um valor superior ou igual a 10, existem CFD's vazias.</v>
      </c>
      <c r="T17" s="51"/>
      <c r="U17" s="51"/>
      <c r="V17" s="51"/>
      <c r="W17" s="12"/>
    </row>
    <row r="18" spans="1:23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51"/>
      <c r="T18" s="51"/>
      <c r="U18" s="51"/>
      <c r="V18" s="51"/>
      <c r="W18" s="12"/>
    </row>
    <row r="19" spans="1:2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51"/>
      <c r="T19" s="51"/>
      <c r="U19" s="51"/>
      <c r="V19" s="51"/>
      <c r="W19" s="12"/>
    </row>
    <row r="20" spans="1:23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51"/>
      <c r="T20" s="51"/>
      <c r="U20" s="51"/>
      <c r="V20" s="51"/>
      <c r="W20" s="12"/>
    </row>
    <row r="21" spans="1:23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6.5" x14ac:dyDescent="0.3">
      <c r="A24" s="17" t="s">
        <v>40</v>
      </c>
      <c r="B24" s="12"/>
      <c r="C24" s="12"/>
      <c r="D24" s="12"/>
      <c r="E24" s="12"/>
      <c r="F24" s="12"/>
      <c r="G24" s="38"/>
      <c r="H24" s="38"/>
      <c r="I24" s="38"/>
      <c r="J24" s="38"/>
      <c r="K24" s="38"/>
      <c r="L24" s="38"/>
      <c r="M24" s="38"/>
      <c r="N24" s="12"/>
      <c r="O24" s="12"/>
      <c r="P24" s="12"/>
      <c r="Q24" s="12"/>
      <c r="R24" s="12"/>
      <c r="S24" s="12"/>
      <c r="T24" s="12"/>
      <c r="U24" s="12"/>
      <c r="V24" s="12"/>
      <c r="W24" s="12"/>
    </row>
  </sheetData>
  <sheetProtection password="CE92" sheet="1" objects="1" scenarios="1"/>
  <mergeCells count="14">
    <mergeCell ref="B1:G1"/>
    <mergeCell ref="G24:M24"/>
    <mergeCell ref="M2:M3"/>
    <mergeCell ref="Q2:Q3"/>
    <mergeCell ref="S3:V3"/>
    <mergeCell ref="S4:V5"/>
    <mergeCell ref="S9:V9"/>
    <mergeCell ref="S10:T10"/>
    <mergeCell ref="U10:V10"/>
    <mergeCell ref="S11:T11"/>
    <mergeCell ref="U11:V11"/>
    <mergeCell ref="S12:V13"/>
    <mergeCell ref="S16:V16"/>
    <mergeCell ref="S17:V20"/>
  </mergeCells>
  <conditionalFormatting sqref="E5">
    <cfRule type="expression" dxfId="8" priority="11">
      <formula>$I$5=""</formula>
    </cfRule>
    <cfRule type="expression" dxfId="7" priority="12">
      <formula>$I$5&lt;&gt;""</formula>
    </cfRule>
  </conditionalFormatting>
  <conditionalFormatting sqref="F5">
    <cfRule type="expression" dxfId="6" priority="9">
      <formula>$I$5=""</formula>
    </cfRule>
    <cfRule type="expression" dxfId="5" priority="10">
      <formula>$I$5&lt;&gt;""</formula>
    </cfRule>
  </conditionalFormatting>
  <conditionalFormatting sqref="S17:V20">
    <cfRule type="cellIs" dxfId="4" priority="7" operator="notEqual">
      <formula>"Válido"</formula>
    </cfRule>
    <cfRule type="cellIs" dxfId="3" priority="8" operator="equal">
      <formula>"Válido"</formula>
    </cfRule>
  </conditionalFormatting>
  <conditionalFormatting sqref="E8:G8">
    <cfRule type="expression" dxfId="2" priority="6">
      <formula>$C$8="Não"</formula>
    </cfRule>
    <cfRule type="expression" priority="5">
      <formula>$C$8="Sim"</formula>
    </cfRule>
    <cfRule type="expression" priority="2">
      <formula>$I$8&lt;&gt;""</formula>
    </cfRule>
    <cfRule type="expression" dxfId="1" priority="1">
      <formula>$I$8&lt;&gt;""</formula>
    </cfRule>
  </conditionalFormatting>
  <conditionalFormatting sqref="I8">
    <cfRule type="expression" priority="3">
      <formula>$C$8="Sim"</formula>
    </cfRule>
    <cfRule type="expression" dxfId="0" priority="4">
      <formula>$C$8="Não"</formula>
    </cfRule>
  </conditionalFormatting>
  <dataValidations count="3">
    <dataValidation type="whole" allowBlank="1" showInputMessage="1" showErrorMessage="1" errorTitle="ERRO" error="Tem que inserir um valor numérico inteiro de 8 a 20 valores." sqref="G17 E10:F12 G14:G15 G10 G8 G4 E4:F8 I5 I8">
      <formula1>8</formula1>
      <formula2>20</formula2>
    </dataValidation>
    <dataValidation type="whole" allowBlank="1" showInputMessage="1" showErrorMessage="1" errorTitle="ERRO" error="Os exames nacionais estão compreendidos entre 0 e 200 pontos" promptTitle="Aviso" prompt="Notas em pontos - Introduzir notas em pontos compreendidas entre 0 e 200." sqref="M4 M6:M7 M10:M12">
      <formula1>0</formula1>
      <formula2>200</formula2>
    </dataValidation>
    <dataValidation type="list" allowBlank="1" showInputMessage="1" showErrorMessage="1" sqref="B1:G1">
      <formula1>$AA$2:$AA$5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Config!$A$2:$A$3</xm:f>
          </x14:formula1>
          <xm:sqref>C8 Q10:Q12 K11:K12 K6 Q6 Q4</xm:sqref>
        </x14:dataValidation>
        <x14:dataValidation type="list" allowBlank="1" showInputMessage="1" showErrorMessage="1">
          <x14:formula1>
            <xm:f>Config!$A$2:$A$3</xm:f>
          </x14:formula1>
          <xm:sqref>C8 C17 K6 K11:K12 Q10:Q12 Q6 Q4</xm:sqref>
        </x14:dataValidation>
        <x14:dataValidation type="list" allowBlank="1" showInputMessage="1" showErrorMessage="1">
          <x14:formula1>
            <xm:f>Config!$B$2:$B$20</xm:f>
          </x14:formula1>
          <xm:sqref>S11:T11</xm:sqref>
        </x14:dataValidation>
        <x14:dataValidation type="list" showInputMessage="1" showErrorMessage="1">
          <x14:formula1>
            <xm:f>Config!$A$2:$A$3</xm:f>
          </x14:formula1>
          <xm:sqref>C17 K6 K11:K12 Q6 Q10:Q12 Q4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B20"/>
  <sheetViews>
    <sheetView workbookViewId="0">
      <selection activeCell="A2" sqref="A2:A3"/>
    </sheetView>
  </sheetViews>
  <sheetFormatPr defaultRowHeight="15" x14ac:dyDescent="0.25"/>
  <sheetData>
    <row r="1" spans="1:2" x14ac:dyDescent="0.25">
      <c r="A1" t="s">
        <v>3</v>
      </c>
      <c r="B1" t="s">
        <v>23</v>
      </c>
    </row>
    <row r="2" spans="1:2" x14ac:dyDescent="0.25">
      <c r="A2" t="s">
        <v>4</v>
      </c>
      <c r="B2" s="3">
        <v>0.05</v>
      </c>
    </row>
    <row r="3" spans="1:2" x14ac:dyDescent="0.25">
      <c r="A3" t="s">
        <v>5</v>
      </c>
      <c r="B3" s="3">
        <f>B2+0.05</f>
        <v>0.1</v>
      </c>
    </row>
    <row r="4" spans="1:2" x14ac:dyDescent="0.25">
      <c r="B4" s="3">
        <f t="shared" ref="B4:B20" si="0">B3+0.05</f>
        <v>0.15000000000000002</v>
      </c>
    </row>
    <row r="5" spans="1:2" x14ac:dyDescent="0.25">
      <c r="B5" s="3">
        <f t="shared" si="0"/>
        <v>0.2</v>
      </c>
    </row>
    <row r="6" spans="1:2" x14ac:dyDescent="0.25">
      <c r="B6" s="3">
        <f t="shared" si="0"/>
        <v>0.25</v>
      </c>
    </row>
    <row r="7" spans="1:2" x14ac:dyDescent="0.25">
      <c r="B7" s="3">
        <f t="shared" si="0"/>
        <v>0.3</v>
      </c>
    </row>
    <row r="8" spans="1:2" x14ac:dyDescent="0.25">
      <c r="B8" s="3">
        <f t="shared" si="0"/>
        <v>0.35</v>
      </c>
    </row>
    <row r="9" spans="1:2" x14ac:dyDescent="0.25">
      <c r="B9" s="3">
        <f t="shared" si="0"/>
        <v>0.39999999999999997</v>
      </c>
    </row>
    <row r="10" spans="1:2" x14ac:dyDescent="0.25">
      <c r="B10" s="3">
        <f t="shared" si="0"/>
        <v>0.44999999999999996</v>
      </c>
    </row>
    <row r="11" spans="1:2" x14ac:dyDescent="0.25">
      <c r="B11" s="3">
        <f t="shared" si="0"/>
        <v>0.49999999999999994</v>
      </c>
    </row>
    <row r="12" spans="1:2" x14ac:dyDescent="0.25">
      <c r="B12" s="3">
        <f t="shared" si="0"/>
        <v>0.54999999999999993</v>
      </c>
    </row>
    <row r="13" spans="1:2" x14ac:dyDescent="0.25">
      <c r="B13" s="3">
        <f t="shared" si="0"/>
        <v>0.6</v>
      </c>
    </row>
    <row r="14" spans="1:2" x14ac:dyDescent="0.25">
      <c r="B14" s="3">
        <f t="shared" si="0"/>
        <v>0.65</v>
      </c>
    </row>
    <row r="15" spans="1:2" x14ac:dyDescent="0.25">
      <c r="B15" s="3">
        <f t="shared" si="0"/>
        <v>0.70000000000000007</v>
      </c>
    </row>
    <row r="16" spans="1:2" x14ac:dyDescent="0.25">
      <c r="B16" s="3">
        <f t="shared" si="0"/>
        <v>0.75000000000000011</v>
      </c>
    </row>
    <row r="17" spans="2:2" x14ac:dyDescent="0.25">
      <c r="B17" s="3">
        <f t="shared" si="0"/>
        <v>0.80000000000000016</v>
      </c>
    </row>
    <row r="18" spans="2:2" x14ac:dyDescent="0.25">
      <c r="B18" s="3">
        <f t="shared" si="0"/>
        <v>0.8500000000000002</v>
      </c>
    </row>
    <row r="19" spans="2:2" x14ac:dyDescent="0.25">
      <c r="B19" s="3">
        <f t="shared" si="0"/>
        <v>0.90000000000000024</v>
      </c>
    </row>
    <row r="20" spans="2:2" x14ac:dyDescent="0.25">
      <c r="B20" s="3">
        <f t="shared" si="0"/>
        <v>0.95000000000000029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Início - Instruções</vt:lpstr>
      <vt:lpstr>CALCULADOR</vt:lpstr>
      <vt:lpstr>Config</vt:lpstr>
      <vt:lpstr>CALCULADOR!Área_de_Impressão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Negrão</cp:lastModifiedBy>
  <cp:lastPrinted>2014-02-17T10:22:37Z</cp:lastPrinted>
  <dcterms:created xsi:type="dcterms:W3CDTF">2012-05-25T11:18:05Z</dcterms:created>
  <dcterms:modified xsi:type="dcterms:W3CDTF">2017-02-13T01:11:08Z</dcterms:modified>
</cp:coreProperties>
</file>